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jo\Documents\Läsår 22 23\A skicka torsdag\"/>
    </mc:Choice>
  </mc:AlternateContent>
  <xr:revisionPtr revIDLastSave="0" documentId="13_ncr:1_{FFDD8F4B-A2C4-4940-9600-527E30DBAC7B}" xr6:coauthVersionLast="47" xr6:coauthVersionMax="47" xr10:uidLastSave="{00000000-0000-0000-0000-000000000000}"/>
  <bookViews>
    <workbookView xWindow="-120" yWindow="-120" windowWidth="25440" windowHeight="15390" xr2:uid="{A0271805-4888-4C2C-AAB6-16E11F86E643}"/>
  </bookViews>
  <sheets>
    <sheet name="22 23" sheetId="2" r:id="rId1"/>
    <sheet name="Inkl schem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" i="2" l="1"/>
  <c r="X9" i="2" s="1"/>
  <c r="V6" i="2"/>
  <c r="T8" i="2"/>
  <c r="M10" i="2" l="1"/>
  <c r="K10" i="2"/>
  <c r="I10" i="2"/>
  <c r="G10" i="2"/>
  <c r="E10" i="2"/>
  <c r="S10" i="2"/>
  <c r="O10" i="2"/>
  <c r="Q10" i="2"/>
  <c r="W6" i="2"/>
  <c r="W7" i="2"/>
  <c r="V7" i="2"/>
  <c r="X7" i="2" s="1"/>
  <c r="C10" i="2"/>
  <c r="Z9" i="2" l="1"/>
  <c r="T9" i="2" s="1"/>
  <c r="W8" i="2"/>
  <c r="V8" i="2"/>
  <c r="X8" i="2" s="1"/>
  <c r="Z8" i="2" s="1"/>
  <c r="X6" i="2"/>
  <c r="Z6" i="2" s="1"/>
  <c r="T6" i="2" s="1"/>
  <c r="Z7" i="2" l="1"/>
  <c r="T7" i="2" s="1"/>
  <c r="Z10" i="2" l="1"/>
</calcChain>
</file>

<file path=xl/sharedStrings.xml><?xml version="1.0" encoding="utf-8"?>
<sst xmlns="http://schemas.openxmlformats.org/spreadsheetml/2006/main" count="286" uniqueCount="158">
  <si>
    <t>LÖRD</t>
  </si>
  <si>
    <t>SÖND</t>
  </si>
  <si>
    <t>Σ / år *</t>
  </si>
  <si>
    <t>arb tid</t>
  </si>
  <si>
    <t>%</t>
  </si>
  <si>
    <t>0700-1600</t>
  </si>
  <si>
    <t>0800-1600</t>
  </si>
  <si>
    <t>KVARHELGER 4 ggr/läsår</t>
  </si>
  <si>
    <t>Tobias</t>
  </si>
  <si>
    <t>Lotta</t>
  </si>
  <si>
    <t>0700-1500</t>
  </si>
  <si>
    <t>1500-1600</t>
  </si>
  <si>
    <t>0800-1700</t>
  </si>
  <si>
    <t>Erika</t>
  </si>
  <si>
    <t>1000-1700</t>
  </si>
  <si>
    <t>0700-1530</t>
  </si>
  <si>
    <t xml:space="preserve"> - </t>
  </si>
  <si>
    <r>
      <t>1300-</t>
    </r>
    <r>
      <rPr>
        <sz val="9"/>
        <color theme="8"/>
        <rFont val="Calibri"/>
        <family val="2"/>
        <scheme val="minor"/>
      </rPr>
      <t>2300</t>
    </r>
  </si>
  <si>
    <r>
      <t>1430-</t>
    </r>
    <r>
      <rPr>
        <sz val="9"/>
        <color theme="8"/>
        <rFont val="Calibri"/>
        <family val="2"/>
        <scheme val="minor"/>
      </rPr>
      <t>2300</t>
    </r>
  </si>
  <si>
    <r>
      <t>1500-</t>
    </r>
    <r>
      <rPr>
        <sz val="9"/>
        <color theme="8"/>
        <rFont val="Calibri"/>
        <family val="2"/>
        <scheme val="minor"/>
      </rPr>
      <t>2300</t>
    </r>
  </si>
  <si>
    <r>
      <t>1600-</t>
    </r>
    <r>
      <rPr>
        <sz val="9"/>
        <color theme="8"/>
        <rFont val="Calibri"/>
        <family val="2"/>
        <scheme val="minor"/>
      </rPr>
      <t>2300</t>
    </r>
  </si>
  <si>
    <t>A1</t>
  </si>
  <si>
    <t>MÅNDAG</t>
  </si>
  <si>
    <t>TISDAG</t>
  </si>
  <si>
    <t>ONSDAG</t>
  </si>
  <si>
    <t>TORSDAG</t>
  </si>
  <si>
    <t>FREDAG</t>
  </si>
  <si>
    <t>LÄRARE</t>
  </si>
  <si>
    <t>0700-0730</t>
  </si>
  <si>
    <t>BOP</t>
  </si>
  <si>
    <t>0730-0800</t>
  </si>
  <si>
    <t>0800-0830</t>
  </si>
  <si>
    <t xml:space="preserve"> </t>
  </si>
  <si>
    <t>0830-0900</t>
  </si>
  <si>
    <t>0900-0930</t>
  </si>
  <si>
    <t>0930-1000</t>
  </si>
  <si>
    <t>1000-1030</t>
  </si>
  <si>
    <t>FIKA</t>
  </si>
  <si>
    <t>1030-1100</t>
  </si>
  <si>
    <t>1100-1130</t>
  </si>
  <si>
    <t>1130-1200</t>
  </si>
  <si>
    <t>1200-1230</t>
  </si>
  <si>
    <t>LUNCH</t>
  </si>
  <si>
    <t>RAST</t>
  </si>
  <si>
    <t>1230-1300</t>
  </si>
  <si>
    <t>1300-1330</t>
  </si>
  <si>
    <t>1330-1400</t>
  </si>
  <si>
    <t>HF</t>
  </si>
  <si>
    <t>TF</t>
  </si>
  <si>
    <t>1400-1430</t>
  </si>
  <si>
    <t>1430-1500</t>
  </si>
  <si>
    <t>1500-1530</t>
  </si>
  <si>
    <t>1530-1600</t>
  </si>
  <si>
    <t>1600-1630</t>
  </si>
  <si>
    <t>1630-1700</t>
  </si>
  <si>
    <t>MIDDAG</t>
  </si>
  <si>
    <t xml:space="preserve">    </t>
  </si>
  <si>
    <t>Arbetstid</t>
  </si>
  <si>
    <t xml:space="preserve"> -</t>
  </si>
  <si>
    <t>Lärare</t>
  </si>
  <si>
    <t>Tobias Furne</t>
  </si>
  <si>
    <t>SCHEMA - assistenter Steget</t>
  </si>
  <si>
    <t>Ass</t>
  </si>
  <si>
    <t xml:space="preserve">Pedagogisk lunch </t>
  </si>
  <si>
    <t xml:space="preserve">enl schema </t>
  </si>
  <si>
    <t>1700-1800</t>
  </si>
  <si>
    <t>1800-1900</t>
  </si>
  <si>
    <t>1900-2000</t>
  </si>
  <si>
    <t>2000-2100</t>
  </si>
  <si>
    <t>2100-2200</t>
  </si>
  <si>
    <t>2200-2300</t>
  </si>
  <si>
    <t>Sovande jour</t>
  </si>
  <si>
    <t>Sv Ma</t>
  </si>
  <si>
    <t>BH</t>
  </si>
  <si>
    <t>Sv / Ma</t>
  </si>
  <si>
    <t>Hkk/Musik</t>
  </si>
  <si>
    <t>HF/AL</t>
  </si>
  <si>
    <t>BH/TF</t>
  </si>
  <si>
    <t>Sv/FoF</t>
  </si>
  <si>
    <t>Fhl/Drama</t>
  </si>
  <si>
    <t>KB/ass</t>
  </si>
  <si>
    <t>Idrott</t>
  </si>
  <si>
    <t>Musik</t>
  </si>
  <si>
    <t>Promenad</t>
  </si>
  <si>
    <t>ass</t>
  </si>
  <si>
    <t>Trä/Textil</t>
  </si>
  <si>
    <t>BOP/IS</t>
  </si>
  <si>
    <t>Möte 15-16</t>
  </si>
  <si>
    <t>Assistenter</t>
  </si>
  <si>
    <t>SovJour</t>
  </si>
  <si>
    <t>EB</t>
  </si>
  <si>
    <t>LP</t>
  </si>
  <si>
    <t>Erika Bengtsson</t>
  </si>
  <si>
    <t>Lotta Persson</t>
  </si>
  <si>
    <t>IS</t>
  </si>
  <si>
    <t>Tobias Furne, Färg och Form</t>
  </si>
  <si>
    <t>KB</t>
  </si>
  <si>
    <t>Katha Blank, Friluftsliv</t>
  </si>
  <si>
    <t>Bert-Ola Pettersson, Trähantverk, Idrott</t>
  </si>
  <si>
    <t>Ingrid Svensson, Textil</t>
  </si>
  <si>
    <t>2300-0700</t>
  </si>
  <si>
    <t>FREDAG*</t>
  </si>
  <si>
    <t xml:space="preserve">*Kvarhelger </t>
  </si>
  <si>
    <t>1430-2300</t>
  </si>
  <si>
    <t>1500-2300</t>
  </si>
  <si>
    <t>*0800-1600</t>
  </si>
  <si>
    <t xml:space="preserve"> 1500-1600</t>
  </si>
  <si>
    <t xml:space="preserve"> 1300-2300</t>
  </si>
  <si>
    <t xml:space="preserve"> - *</t>
  </si>
  <si>
    <t xml:space="preserve"> 0700-1600 </t>
  </si>
  <si>
    <t>*MÅNDAG</t>
  </si>
  <si>
    <t>0800-1300*</t>
  </si>
  <si>
    <t xml:space="preserve">    LP</t>
  </si>
  <si>
    <t xml:space="preserve">   LP</t>
  </si>
  <si>
    <t xml:space="preserve">       EB</t>
  </si>
  <si>
    <t xml:space="preserve">      LP</t>
  </si>
  <si>
    <t xml:space="preserve">             EB</t>
  </si>
  <si>
    <t xml:space="preserve">        TF</t>
  </si>
  <si>
    <t xml:space="preserve">  EB</t>
  </si>
  <si>
    <t xml:space="preserve">       LP</t>
  </si>
  <si>
    <t xml:space="preserve">           EB</t>
  </si>
  <si>
    <t xml:space="preserve">   EB</t>
  </si>
  <si>
    <t xml:space="preserve">            TF</t>
  </si>
  <si>
    <t>se schema</t>
  </si>
  <si>
    <t>(0700-</t>
  </si>
  <si>
    <t>MÅNDAG Kvarhelg</t>
  </si>
  <si>
    <t>tim</t>
  </si>
  <si>
    <t>FREDAG Kvarhelg</t>
  </si>
  <si>
    <t xml:space="preserve"> - 1830)</t>
  </si>
  <si>
    <t>blått = sovande jour (kl 23-07)</t>
  </si>
  <si>
    <r>
      <rPr>
        <sz val="9"/>
        <color theme="1"/>
        <rFont val="Calibri"/>
        <family val="2"/>
        <scheme val="minor"/>
      </rPr>
      <t>1800-</t>
    </r>
    <r>
      <rPr>
        <sz val="9"/>
        <color theme="8"/>
        <rFont val="Calibri"/>
        <family val="2"/>
        <scheme val="minor"/>
      </rPr>
      <t>2300</t>
    </r>
  </si>
  <si>
    <t>Arb %</t>
  </si>
  <si>
    <t>tim/v</t>
  </si>
  <si>
    <t>kvarhelg</t>
  </si>
  <si>
    <t xml:space="preserve"> EB,  LP</t>
  </si>
  <si>
    <t>Drama/Film</t>
  </si>
  <si>
    <t>Alu</t>
  </si>
  <si>
    <t>Schema assistenter Steget läsår 22-23</t>
  </si>
  <si>
    <t>0700-1300</t>
  </si>
  <si>
    <t>v.41, 15-16 oktober (återvändardag)</t>
  </si>
  <si>
    <t>v.48, 3-4 december</t>
  </si>
  <si>
    <t>HT22</t>
  </si>
  <si>
    <t>VT23</t>
  </si>
  <si>
    <t>v.7, 18-19 februari</t>
  </si>
  <si>
    <t>v.18, 6-7 maj (öppet hus)</t>
  </si>
  <si>
    <t>Christine</t>
  </si>
  <si>
    <t>0815-1600</t>
  </si>
  <si>
    <t>0815-1615</t>
  </si>
  <si>
    <t>0815-1415</t>
  </si>
  <si>
    <t>Läsår 22-23</t>
  </si>
  <si>
    <t>CF</t>
  </si>
  <si>
    <t xml:space="preserve">   CF</t>
  </si>
  <si>
    <t xml:space="preserve">       TF</t>
  </si>
  <si>
    <t xml:space="preserve">    EB</t>
  </si>
  <si>
    <t>MS</t>
  </si>
  <si>
    <t>Anna Lundkvist, Hemkunskap, Tema</t>
  </si>
  <si>
    <t>Marina Ström, Matte, Svenska, Musik, Drama</t>
  </si>
  <si>
    <t>Christine Ferngren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</si>
</sst>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4"/>
      <name val="Calibri"/>
      <family val="2"/>
      <scheme val="minor"/>
    </font>
    <font>
      <sz val="9"/>
      <color theme="8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theme="1" tint="0.499984740745262"/>
      <name val="Calibri Light"/>
      <family val="2"/>
      <scheme val="major"/>
    </font>
    <font>
      <sz val="10"/>
      <color theme="1"/>
      <name val="Calibri"/>
      <family val="2"/>
      <scheme val="minor"/>
    </font>
    <font>
      <i/>
      <sz val="9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sz val="9"/>
      <color rgb="FF1F4E79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9"/>
      <color theme="9" tint="-0.249977111117893"/>
      <name val="Calibri Light"/>
      <family val="2"/>
      <scheme val="major"/>
    </font>
    <font>
      <i/>
      <sz val="9"/>
      <color theme="1" tint="0.499984740745262"/>
      <name val="Calibri Light"/>
      <family val="2"/>
      <scheme val="major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i/>
      <sz val="9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color theme="8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9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9" fontId="3" fillId="0" borderId="0" xfId="0" applyNumberFormat="1" applyFont="1"/>
    <xf numFmtId="164" fontId="0" fillId="0" borderId="0" xfId="0" applyNumberFormat="1"/>
    <xf numFmtId="164" fontId="3" fillId="0" borderId="0" xfId="0" applyNumberFormat="1" applyFont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6" fillId="0" borderId="45" xfId="0" applyFont="1" applyBorder="1" applyAlignment="1">
      <alignment horizontal="center" vertical="center" wrapText="1"/>
    </xf>
    <xf numFmtId="0" fontId="16" fillId="0" borderId="0" xfId="0" applyFont="1"/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/>
    <xf numFmtId="0" fontId="1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16" fontId="21" fillId="3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1" fillId="3" borderId="19" xfId="0" applyFont="1" applyFill="1" applyBorder="1" applyAlignment="1">
      <alignment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vertical="top" wrapText="1"/>
    </xf>
    <xf numFmtId="0" fontId="21" fillId="3" borderId="2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3" borderId="25" xfId="0" applyFont="1" applyFill="1" applyBorder="1" applyAlignment="1">
      <alignment vertical="top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right" vertical="center" wrapText="1"/>
    </xf>
    <xf numFmtId="0" fontId="21" fillId="3" borderId="18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top" wrapText="1"/>
    </xf>
    <xf numFmtId="0" fontId="4" fillId="3" borderId="33" xfId="0" applyFont="1" applyFill="1" applyBorder="1" applyAlignment="1">
      <alignment vertical="top" wrapText="1"/>
    </xf>
    <xf numFmtId="0" fontId="3" fillId="0" borderId="3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1" fillId="3" borderId="46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top" wrapText="1"/>
    </xf>
    <xf numFmtId="0" fontId="21" fillId="3" borderId="26" xfId="0" applyFont="1" applyFill="1" applyBorder="1" applyAlignment="1">
      <alignment horizontal="center" vertical="center" wrapText="1"/>
    </xf>
    <xf numFmtId="0" fontId="24" fillId="0" borderId="9" xfId="0" applyFont="1" applyBorder="1"/>
    <xf numFmtId="0" fontId="24" fillId="0" borderId="15" xfId="0" applyFont="1" applyBorder="1"/>
    <xf numFmtId="0" fontId="24" fillId="0" borderId="48" xfId="0" applyFont="1" applyBorder="1"/>
    <xf numFmtId="0" fontId="16" fillId="0" borderId="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9" fillId="0" borderId="0" xfId="0" applyFont="1"/>
    <xf numFmtId="0" fontId="16" fillId="0" borderId="38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9" xfId="0" applyFont="1" applyBorder="1"/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/>
    </xf>
    <xf numFmtId="10" fontId="17" fillId="0" borderId="0" xfId="1" applyNumberFormat="1" applyFont="1" applyBorder="1"/>
    <xf numFmtId="10" fontId="17" fillId="0" borderId="0" xfId="0" applyNumberFormat="1" applyFont="1" applyBorder="1"/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16" fontId="21" fillId="3" borderId="13" xfId="0" applyNumberFormat="1" applyFont="1" applyFill="1" applyBorder="1" applyAlignment="1">
      <alignment horizontal="left" vertical="center" wrapText="1"/>
    </xf>
    <xf numFmtId="0" fontId="21" fillId="3" borderId="23" xfId="0" applyFont="1" applyFill="1" applyBorder="1" applyAlignment="1">
      <alignment horizontal="right" vertical="center" wrapText="1"/>
    </xf>
    <xf numFmtId="0" fontId="21" fillId="3" borderId="23" xfId="0" applyFont="1" applyFill="1" applyBorder="1" applyAlignment="1">
      <alignment horizontal="left" vertical="center" wrapText="1"/>
    </xf>
    <xf numFmtId="0" fontId="21" fillId="3" borderId="47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8" fillId="0" borderId="1" xfId="0" applyFont="1" applyBorder="1"/>
    <xf numFmtId="0" fontId="20" fillId="2" borderId="1" xfId="0" applyFont="1" applyFill="1" applyBorder="1"/>
    <xf numFmtId="0" fontId="3" fillId="4" borderId="0" xfId="0" applyFont="1" applyFill="1"/>
    <xf numFmtId="0" fontId="6" fillId="4" borderId="0" xfId="0" applyFont="1" applyFill="1"/>
    <xf numFmtId="0" fontId="10" fillId="0" borderId="56" xfId="0" applyFont="1" applyBorder="1"/>
    <xf numFmtId="0" fontId="3" fillId="4" borderId="1" xfId="0" applyFont="1" applyFill="1" applyBorder="1"/>
    <xf numFmtId="0" fontId="10" fillId="0" borderId="1" xfId="0" applyFont="1" applyBorder="1"/>
    <xf numFmtId="0" fontId="6" fillId="4" borderId="1" xfId="0" applyFont="1" applyFill="1" applyBorder="1"/>
    <xf numFmtId="165" fontId="10" fillId="0" borderId="0" xfId="0" applyNumberFormat="1" applyFont="1"/>
    <xf numFmtId="165" fontId="10" fillId="0" borderId="0" xfId="0" applyNumberFormat="1" applyFont="1" applyFill="1"/>
    <xf numFmtId="1" fontId="10" fillId="0" borderId="0" xfId="0" applyNumberFormat="1" applyFont="1"/>
    <xf numFmtId="1" fontId="10" fillId="0" borderId="0" xfId="0" applyNumberFormat="1" applyFont="1" applyFill="1"/>
    <xf numFmtId="1" fontId="10" fillId="0" borderId="1" xfId="0" applyNumberFormat="1" applyFont="1" applyBorder="1"/>
    <xf numFmtId="0" fontId="21" fillId="3" borderId="2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vertical="top" wrapText="1"/>
    </xf>
    <xf numFmtId="0" fontId="3" fillId="6" borderId="2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vertical="top" wrapText="1"/>
    </xf>
    <xf numFmtId="0" fontId="3" fillId="6" borderId="19" xfId="0" applyFont="1" applyFill="1" applyBorder="1" applyAlignment="1">
      <alignment vertical="top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vertical="top" wrapText="1"/>
    </xf>
    <xf numFmtId="0" fontId="33" fillId="6" borderId="13" xfId="0" applyFont="1" applyFill="1" applyBorder="1" applyAlignment="1">
      <alignment horizontal="center" vertical="center" wrapText="1"/>
    </xf>
    <xf numFmtId="0" fontId="0" fillId="7" borderId="0" xfId="0" applyFill="1"/>
    <xf numFmtId="0" fontId="2" fillId="7" borderId="0" xfId="0" applyFont="1" applyFill="1" applyAlignment="1">
      <alignment wrapText="1"/>
    </xf>
    <xf numFmtId="0" fontId="3" fillId="7" borderId="0" xfId="0" applyFont="1" applyFill="1" applyAlignment="1">
      <alignment wrapText="1"/>
    </xf>
    <xf numFmtId="0" fontId="4" fillId="7" borderId="0" xfId="0" applyFont="1" applyFill="1"/>
    <xf numFmtId="0" fontId="3" fillId="7" borderId="0" xfId="0" applyFont="1" applyFill="1"/>
    <xf numFmtId="0" fontId="4" fillId="7" borderId="1" xfId="0" applyFont="1" applyFill="1" applyBorder="1"/>
    <xf numFmtId="0" fontId="31" fillId="7" borderId="1" xfId="0" applyFont="1" applyFill="1" applyBorder="1" applyAlignment="1">
      <alignment wrapText="1"/>
    </xf>
    <xf numFmtId="0" fontId="28" fillId="7" borderId="56" xfId="0" applyFont="1" applyFill="1" applyBorder="1"/>
    <xf numFmtId="0" fontId="22" fillId="7" borderId="0" xfId="0" applyFont="1" applyFill="1"/>
    <xf numFmtId="0" fontId="3" fillId="7" borderId="0" xfId="0" applyFont="1" applyFill="1" applyBorder="1"/>
    <xf numFmtId="0" fontId="10" fillId="7" borderId="61" xfId="0" applyFont="1" applyFill="1" applyBorder="1"/>
    <xf numFmtId="0" fontId="26" fillId="7" borderId="0" xfId="0" applyFont="1" applyFill="1" applyBorder="1"/>
    <xf numFmtId="0" fontId="0" fillId="7" borderId="0" xfId="0" applyFill="1" applyBorder="1"/>
    <xf numFmtId="0" fontId="22" fillId="7" borderId="1" xfId="0" applyFont="1" applyFill="1" applyBorder="1"/>
    <xf numFmtId="0" fontId="0" fillId="7" borderId="1" xfId="0" applyFill="1" applyBorder="1"/>
    <xf numFmtId="0" fontId="10" fillId="7" borderId="56" xfId="0" applyFont="1" applyFill="1" applyBorder="1"/>
    <xf numFmtId="0" fontId="10" fillId="7" borderId="0" xfId="0" applyFont="1" applyFill="1"/>
    <xf numFmtId="0" fontId="31" fillId="7" borderId="1" xfId="0" applyFont="1" applyFill="1" applyBorder="1" applyAlignment="1">
      <alignment horizontal="left"/>
    </xf>
    <xf numFmtId="0" fontId="34" fillId="7" borderId="0" xfId="0" applyFont="1" applyFill="1"/>
    <xf numFmtId="0" fontId="18" fillId="7" borderId="0" xfId="0" applyFont="1" applyFill="1"/>
    <xf numFmtId="0" fontId="32" fillId="7" borderId="0" xfId="0" applyFont="1" applyFill="1"/>
    <xf numFmtId="1" fontId="10" fillId="7" borderId="0" xfId="0" applyNumberFormat="1" applyFont="1" applyFill="1"/>
    <xf numFmtId="165" fontId="10" fillId="7" borderId="0" xfId="0" applyNumberFormat="1" applyFont="1" applyFill="1"/>
    <xf numFmtId="0" fontId="10" fillId="7" borderId="0" xfId="0" applyFont="1" applyFill="1" applyBorder="1"/>
    <xf numFmtId="0" fontId="23" fillId="7" borderId="0" xfId="0" applyFont="1" applyFill="1"/>
    <xf numFmtId="0" fontId="29" fillId="7" borderId="0" xfId="0" applyFont="1" applyFill="1"/>
    <xf numFmtId="0" fontId="30" fillId="7" borderId="0" xfId="0" applyFont="1" applyFill="1" applyAlignment="1"/>
    <xf numFmtId="0" fontId="5" fillId="7" borderId="0" xfId="0" applyFont="1" applyFill="1" applyAlignment="1">
      <alignment horizontal="left"/>
    </xf>
    <xf numFmtId="0" fontId="31" fillId="7" borderId="60" xfId="0" applyFont="1" applyFill="1" applyBorder="1" applyAlignment="1">
      <alignment wrapText="1"/>
    </xf>
    <xf numFmtId="0" fontId="28" fillId="7" borderId="1" xfId="0" applyFont="1" applyFill="1" applyBorder="1"/>
    <xf numFmtId="0" fontId="27" fillId="7" borderId="1" xfId="0" applyFont="1" applyFill="1" applyBorder="1"/>
    <xf numFmtId="9" fontId="6" fillId="7" borderId="60" xfId="0" applyNumberFormat="1" applyFont="1" applyFill="1" applyBorder="1"/>
    <xf numFmtId="0" fontId="10" fillId="7" borderId="62" xfId="0" applyFont="1" applyFill="1" applyBorder="1"/>
    <xf numFmtId="0" fontId="6" fillId="7" borderId="0" xfId="0" applyFont="1" applyFill="1" applyBorder="1"/>
    <xf numFmtId="0" fontId="6" fillId="7" borderId="0" xfId="0" applyFont="1" applyFill="1"/>
    <xf numFmtId="9" fontId="6" fillId="7" borderId="0" xfId="1" applyNumberFormat="1" applyFont="1" applyFill="1"/>
    <xf numFmtId="0" fontId="26" fillId="7" borderId="62" xfId="0" applyFont="1" applyFill="1" applyBorder="1" applyAlignment="1">
      <alignment horizontal="right"/>
    </xf>
    <xf numFmtId="165" fontId="10" fillId="7" borderId="0" xfId="0" applyNumberFormat="1" applyFont="1" applyFill="1" applyBorder="1"/>
    <xf numFmtId="0" fontId="10" fillId="7" borderId="60" xfId="0" applyFont="1" applyFill="1" applyBorder="1"/>
    <xf numFmtId="0" fontId="10" fillId="7" borderId="1" xfId="0" applyFont="1" applyFill="1" applyBorder="1"/>
    <xf numFmtId="0" fontId="6" fillId="7" borderId="1" xfId="0" applyFont="1" applyFill="1" applyBorder="1"/>
    <xf numFmtId="0" fontId="3" fillId="7" borderId="1" xfId="0" applyFont="1" applyFill="1" applyBorder="1"/>
    <xf numFmtId="0" fontId="35" fillId="0" borderId="0" xfId="0" applyFont="1"/>
    <xf numFmtId="9" fontId="35" fillId="0" borderId="0" xfId="0" applyNumberFormat="1" applyFont="1"/>
    <xf numFmtId="1" fontId="35" fillId="0" borderId="0" xfId="0" applyNumberFormat="1" applyFont="1"/>
    <xf numFmtId="2" fontId="35" fillId="0" borderId="0" xfId="1" applyNumberFormat="1" applyFont="1"/>
    <xf numFmtId="165" fontId="35" fillId="0" borderId="0" xfId="0" applyNumberFormat="1" applyFont="1"/>
    <xf numFmtId="2" fontId="35" fillId="0" borderId="0" xfId="0" applyNumberFormat="1" applyFont="1"/>
    <xf numFmtId="165" fontId="10" fillId="0" borderId="1" xfId="0" applyNumberFormat="1" applyFont="1" applyBorder="1"/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21" fillId="3" borderId="37" xfId="0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183092</xdr:colOff>
      <xdr:row>8</xdr:row>
      <xdr:rowOff>32808</xdr:rowOff>
    </xdr:from>
    <xdr:to>
      <xdr:col>2</xdr:col>
      <xdr:colOff>190500</xdr:colOff>
      <xdr:row>15</xdr:row>
      <xdr:rowOff>0</xdr:rowOff>
    </xdr:to>
    <xdr:cxnSp macro="">
      <xdr:nvCxnSpPr>
        <xdr:cNvPr id="2" name="Rak pilkoppling 1">
          <a:extLst>
            <a:ext uri="{FF2B5EF4-FFF2-40B4-BE49-F238E27FC236}">
              <a16:creationId xmlns:a16="http://schemas.microsoft.com/office/drawing/2014/main" id="{31EA86ED-EC08-4489-B9EF-503B401C5601}"/>
            </a:ext>
          </a:extLst>
        </xdr:cNvPr>
        <xdr:cNvCxnSpPr/>
      </xdr:nvCxnSpPr>
      <xdr:spPr>
        <a:xfrm>
          <a:off x="1659467" y="1528233"/>
          <a:ext cx="7408" cy="130069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229658</xdr:colOff>
      <xdr:row>6</xdr:row>
      <xdr:rowOff>11642</xdr:rowOff>
    </xdr:from>
    <xdr:to>
      <xdr:col>4</xdr:col>
      <xdr:colOff>238125</xdr:colOff>
      <xdr:row>21</xdr:row>
      <xdr:rowOff>0</xdr:rowOff>
    </xdr:to>
    <xdr:cxnSp macro="">
      <xdr:nvCxnSpPr>
        <xdr:cNvPr id="5" name="Rak pilkoppling 4">
          <a:extLst>
            <a:ext uri="{FF2B5EF4-FFF2-40B4-BE49-F238E27FC236}">
              <a16:creationId xmlns:a16="http://schemas.microsoft.com/office/drawing/2014/main" id="{9B1EFB46-33F8-4209-8B78-C571CEB0AC8A}"/>
            </a:ext>
          </a:extLst>
        </xdr:cNvPr>
        <xdr:cNvCxnSpPr/>
      </xdr:nvCxnSpPr>
      <xdr:spPr>
        <a:xfrm>
          <a:off x="2963333" y="1126067"/>
          <a:ext cx="8467" cy="284585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161927</xdr:colOff>
      <xdr:row>6</xdr:row>
      <xdr:rowOff>19050</xdr:rowOff>
    </xdr:from>
    <xdr:to>
      <xdr:col>10</xdr:col>
      <xdr:colOff>171450</xdr:colOff>
      <xdr:row>14</xdr:row>
      <xdr:rowOff>161925</xdr:rowOff>
    </xdr:to>
    <xdr:cxnSp macro="">
      <xdr:nvCxnSpPr>
        <xdr:cNvPr id="8" name="Rak pilkoppling 7">
          <a:extLst>
            <a:ext uri="{FF2B5EF4-FFF2-40B4-BE49-F238E27FC236}">
              <a16:creationId xmlns:a16="http://schemas.microsoft.com/office/drawing/2014/main" id="{99BC5979-C130-4F8A-AE71-82C618636704}"/>
            </a:ext>
          </a:extLst>
        </xdr:cNvPr>
        <xdr:cNvCxnSpPr/>
      </xdr:nvCxnSpPr>
      <xdr:spPr>
        <a:xfrm>
          <a:off x="6781802" y="1133475"/>
          <a:ext cx="9523" cy="1666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6</xdr:row>
      <xdr:rowOff>31750</xdr:rowOff>
    </xdr:from>
    <xdr:to>
      <xdr:col>8</xdr:col>
      <xdr:colOff>201084</xdr:colOff>
      <xdr:row>14</xdr:row>
      <xdr:rowOff>190500</xdr:rowOff>
    </xdr:to>
    <xdr:cxnSp macro="">
      <xdr:nvCxnSpPr>
        <xdr:cNvPr id="9" name="Rak pilkoppling 8">
          <a:extLst>
            <a:ext uri="{FF2B5EF4-FFF2-40B4-BE49-F238E27FC236}">
              <a16:creationId xmlns:a16="http://schemas.microsoft.com/office/drawing/2014/main" id="{2E0D178E-0AA1-4FC4-9B2B-EA663D9B86C0}"/>
            </a:ext>
          </a:extLst>
        </xdr:cNvPr>
        <xdr:cNvCxnSpPr/>
      </xdr:nvCxnSpPr>
      <xdr:spPr>
        <a:xfrm>
          <a:off x="5495925" y="1298575"/>
          <a:ext cx="10584" cy="1987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18</xdr:row>
      <xdr:rowOff>7408</xdr:rowOff>
    </xdr:from>
    <xdr:to>
      <xdr:col>8</xdr:col>
      <xdr:colOff>152402</xdr:colOff>
      <xdr:row>23</xdr:row>
      <xdr:rowOff>0</xdr:rowOff>
    </xdr:to>
    <xdr:cxnSp macro="">
      <xdr:nvCxnSpPr>
        <xdr:cNvPr id="12" name="Rak pilkoppling 11">
          <a:extLst>
            <a:ext uri="{FF2B5EF4-FFF2-40B4-BE49-F238E27FC236}">
              <a16:creationId xmlns:a16="http://schemas.microsoft.com/office/drawing/2014/main" id="{791DA959-7DCB-45D7-BB4B-DBA3B4C89C24}"/>
            </a:ext>
          </a:extLst>
        </xdr:cNvPr>
        <xdr:cNvCxnSpPr/>
      </xdr:nvCxnSpPr>
      <xdr:spPr>
        <a:xfrm flipH="1">
          <a:off x="5514975" y="3407833"/>
          <a:ext cx="2" cy="94509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25</xdr:row>
      <xdr:rowOff>228600</xdr:rowOff>
    </xdr:from>
    <xdr:to>
      <xdr:col>4</xdr:col>
      <xdr:colOff>390525</xdr:colOff>
      <xdr:row>31</xdr:row>
      <xdr:rowOff>200025</xdr:rowOff>
    </xdr:to>
    <xdr:cxnSp macro="">
      <xdr:nvCxnSpPr>
        <xdr:cNvPr id="13" name="Rak pilkoppling 12">
          <a:extLst>
            <a:ext uri="{FF2B5EF4-FFF2-40B4-BE49-F238E27FC236}">
              <a16:creationId xmlns:a16="http://schemas.microsoft.com/office/drawing/2014/main" id="{B9464538-2968-415E-93EF-B7420894607C}"/>
            </a:ext>
          </a:extLst>
        </xdr:cNvPr>
        <xdr:cNvCxnSpPr/>
      </xdr:nvCxnSpPr>
      <xdr:spPr>
        <a:xfrm>
          <a:off x="3114675" y="4962525"/>
          <a:ext cx="9525" cy="1571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18</xdr:row>
      <xdr:rowOff>28575</xdr:rowOff>
    </xdr:from>
    <xdr:to>
      <xdr:col>2</xdr:col>
      <xdr:colOff>371476</xdr:colOff>
      <xdr:row>31</xdr:row>
      <xdr:rowOff>190500</xdr:rowOff>
    </xdr:to>
    <xdr:cxnSp macro="">
      <xdr:nvCxnSpPr>
        <xdr:cNvPr id="19" name="Rak pilkoppling 18">
          <a:extLst>
            <a:ext uri="{FF2B5EF4-FFF2-40B4-BE49-F238E27FC236}">
              <a16:creationId xmlns:a16="http://schemas.microsoft.com/office/drawing/2014/main" id="{626EA965-AC67-434D-9423-1D3C75809098}"/>
            </a:ext>
          </a:extLst>
        </xdr:cNvPr>
        <xdr:cNvCxnSpPr/>
      </xdr:nvCxnSpPr>
      <xdr:spPr>
        <a:xfrm flipH="1">
          <a:off x="1847850" y="3429000"/>
          <a:ext cx="1" cy="3095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6</xdr:row>
      <xdr:rowOff>1058</xdr:rowOff>
    </xdr:from>
    <xdr:to>
      <xdr:col>6</xdr:col>
      <xdr:colOff>171452</xdr:colOff>
      <xdr:row>16</xdr:row>
      <xdr:rowOff>161925</xdr:rowOff>
    </xdr:to>
    <xdr:cxnSp macro="">
      <xdr:nvCxnSpPr>
        <xdr:cNvPr id="22" name="Rak pilkoppling 21">
          <a:extLst>
            <a:ext uri="{FF2B5EF4-FFF2-40B4-BE49-F238E27FC236}">
              <a16:creationId xmlns:a16="http://schemas.microsoft.com/office/drawing/2014/main" id="{13B0E40A-33DF-4066-BCC1-8DF13D6C449B}"/>
            </a:ext>
          </a:extLst>
        </xdr:cNvPr>
        <xdr:cNvCxnSpPr/>
      </xdr:nvCxnSpPr>
      <xdr:spPr>
        <a:xfrm flipH="1">
          <a:off x="4276725" y="1115483"/>
          <a:ext cx="2" cy="20658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485775</xdr:colOff>
      <xdr:row>21</xdr:row>
      <xdr:rowOff>171450</xdr:rowOff>
    </xdr:from>
    <xdr:to>
      <xdr:col>2</xdr:col>
      <xdr:colOff>485775</xdr:colOff>
      <xdr:row>23</xdr:row>
      <xdr:rowOff>0</xdr:rowOff>
    </xdr:to>
    <xdr:cxnSp macro="">
      <xdr:nvCxnSpPr>
        <xdr:cNvPr id="37" name="Rak pilkoppling 36">
          <a:extLst>
            <a:ext uri="{FF2B5EF4-FFF2-40B4-BE49-F238E27FC236}">
              <a16:creationId xmlns:a16="http://schemas.microsoft.com/office/drawing/2014/main" id="{6AC1ACC6-B0F3-4FB2-B16C-BF28F1F496C3}"/>
            </a:ext>
          </a:extLst>
        </xdr:cNvPr>
        <xdr:cNvCxnSpPr/>
      </xdr:nvCxnSpPr>
      <xdr:spPr>
        <a:xfrm>
          <a:off x="1962150" y="414337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7</xdr:row>
      <xdr:rowOff>180975</xdr:rowOff>
    </xdr:from>
    <xdr:to>
      <xdr:col>4</xdr:col>
      <xdr:colOff>476250</xdr:colOff>
      <xdr:row>14</xdr:row>
      <xdr:rowOff>171450</xdr:rowOff>
    </xdr:to>
    <xdr:cxnSp macro="">
      <xdr:nvCxnSpPr>
        <xdr:cNvPr id="43" name="Rak pilkoppling 42">
          <a:extLst>
            <a:ext uri="{FF2B5EF4-FFF2-40B4-BE49-F238E27FC236}">
              <a16:creationId xmlns:a16="http://schemas.microsoft.com/office/drawing/2014/main" id="{B9F8372F-CD0F-4F76-AA45-EA06EDF8DE77}"/>
            </a:ext>
          </a:extLst>
        </xdr:cNvPr>
        <xdr:cNvCxnSpPr/>
      </xdr:nvCxnSpPr>
      <xdr:spPr>
        <a:xfrm>
          <a:off x="3200400" y="1485900"/>
          <a:ext cx="9525" cy="1323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17</xdr:row>
      <xdr:rowOff>171450</xdr:rowOff>
    </xdr:from>
    <xdr:to>
      <xdr:col>4</xdr:col>
      <xdr:colOff>514350</xdr:colOff>
      <xdr:row>25</xdr:row>
      <xdr:rowOff>0</xdr:rowOff>
    </xdr:to>
    <xdr:cxnSp macro="">
      <xdr:nvCxnSpPr>
        <xdr:cNvPr id="46" name="Rak pilkoppling 45">
          <a:extLst>
            <a:ext uri="{FF2B5EF4-FFF2-40B4-BE49-F238E27FC236}">
              <a16:creationId xmlns:a16="http://schemas.microsoft.com/office/drawing/2014/main" id="{D0EFA729-60A4-4EC3-B1C3-7FDCD7F87766}"/>
            </a:ext>
          </a:extLst>
        </xdr:cNvPr>
        <xdr:cNvCxnSpPr/>
      </xdr:nvCxnSpPr>
      <xdr:spPr>
        <a:xfrm>
          <a:off x="3248025" y="3381375"/>
          <a:ext cx="0" cy="1352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323850</xdr:colOff>
      <xdr:row>21</xdr:row>
      <xdr:rowOff>0</xdr:rowOff>
    </xdr:from>
    <xdr:to>
      <xdr:col>6</xdr:col>
      <xdr:colOff>333375</xdr:colOff>
      <xdr:row>31</xdr:row>
      <xdr:rowOff>209550</xdr:rowOff>
    </xdr:to>
    <xdr:cxnSp macro="">
      <xdr:nvCxnSpPr>
        <xdr:cNvPr id="50" name="Rak pilkoppling 49">
          <a:extLst>
            <a:ext uri="{FF2B5EF4-FFF2-40B4-BE49-F238E27FC236}">
              <a16:creationId xmlns:a16="http://schemas.microsoft.com/office/drawing/2014/main" id="{434837F2-D2B2-4700-B6E0-0FC9D4F70660}"/>
            </a:ext>
          </a:extLst>
        </xdr:cNvPr>
        <xdr:cNvCxnSpPr/>
      </xdr:nvCxnSpPr>
      <xdr:spPr>
        <a:xfrm>
          <a:off x="4429125" y="3971925"/>
          <a:ext cx="9525" cy="2571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18</xdr:row>
      <xdr:rowOff>0</xdr:rowOff>
    </xdr:from>
    <xdr:to>
      <xdr:col>6</xdr:col>
      <xdr:colOff>180975</xdr:colOff>
      <xdr:row>20</xdr:row>
      <xdr:rowOff>180975</xdr:rowOff>
    </xdr:to>
    <xdr:cxnSp macro="">
      <xdr:nvCxnSpPr>
        <xdr:cNvPr id="56" name="Rak pilkoppling 55">
          <a:extLst>
            <a:ext uri="{FF2B5EF4-FFF2-40B4-BE49-F238E27FC236}">
              <a16:creationId xmlns:a16="http://schemas.microsoft.com/office/drawing/2014/main" id="{99BF1BA2-DA87-4CB1-9741-04AD3DF28B99}"/>
            </a:ext>
          </a:extLst>
        </xdr:cNvPr>
        <xdr:cNvCxnSpPr/>
      </xdr:nvCxnSpPr>
      <xdr:spPr>
        <a:xfrm>
          <a:off x="4286250" y="3400425"/>
          <a:ext cx="0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22</xdr:row>
      <xdr:rowOff>28575</xdr:rowOff>
    </xdr:from>
    <xdr:to>
      <xdr:col>8</xdr:col>
      <xdr:colOff>428628</xdr:colOff>
      <xdr:row>31</xdr:row>
      <xdr:rowOff>200025</xdr:rowOff>
    </xdr:to>
    <xdr:cxnSp macro="">
      <xdr:nvCxnSpPr>
        <xdr:cNvPr id="63" name="Rak pilkoppling 62">
          <a:extLst>
            <a:ext uri="{FF2B5EF4-FFF2-40B4-BE49-F238E27FC236}">
              <a16:creationId xmlns:a16="http://schemas.microsoft.com/office/drawing/2014/main" id="{7D7BF41D-908D-4D66-AAC4-DFF95523AFD8}"/>
            </a:ext>
          </a:extLst>
        </xdr:cNvPr>
        <xdr:cNvCxnSpPr/>
      </xdr:nvCxnSpPr>
      <xdr:spPr>
        <a:xfrm flipH="1">
          <a:off x="5791200" y="4191000"/>
          <a:ext cx="3" cy="2343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8</xdr:row>
      <xdr:rowOff>0</xdr:rowOff>
    </xdr:from>
    <xdr:to>
      <xdr:col>10</xdr:col>
      <xdr:colOff>466725</xdr:colOff>
      <xdr:row>16</xdr:row>
      <xdr:rowOff>161925</xdr:rowOff>
    </xdr:to>
    <xdr:cxnSp macro="">
      <xdr:nvCxnSpPr>
        <xdr:cNvPr id="68" name="Rak pilkoppling 67">
          <a:extLst>
            <a:ext uri="{FF2B5EF4-FFF2-40B4-BE49-F238E27FC236}">
              <a16:creationId xmlns:a16="http://schemas.microsoft.com/office/drawing/2014/main" id="{7B9C1D77-AF52-416A-B06E-7E084607F34F}"/>
            </a:ext>
          </a:extLst>
        </xdr:cNvPr>
        <xdr:cNvCxnSpPr/>
      </xdr:nvCxnSpPr>
      <xdr:spPr>
        <a:xfrm>
          <a:off x="7077075" y="1495425"/>
          <a:ext cx="9525" cy="1685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18</xdr:row>
      <xdr:rowOff>19050</xdr:rowOff>
    </xdr:from>
    <xdr:to>
      <xdr:col>10</xdr:col>
      <xdr:colOff>209550</xdr:colOff>
      <xdr:row>21</xdr:row>
      <xdr:rowOff>152400</xdr:rowOff>
    </xdr:to>
    <xdr:cxnSp macro="">
      <xdr:nvCxnSpPr>
        <xdr:cNvPr id="71" name="Rak pilkoppling 70">
          <a:extLst>
            <a:ext uri="{FF2B5EF4-FFF2-40B4-BE49-F238E27FC236}">
              <a16:creationId xmlns:a16="http://schemas.microsoft.com/office/drawing/2014/main" id="{0576FD2F-5C4D-4970-A78B-8AB041892BB4}"/>
            </a:ext>
          </a:extLst>
        </xdr:cNvPr>
        <xdr:cNvCxnSpPr/>
      </xdr:nvCxnSpPr>
      <xdr:spPr>
        <a:xfrm>
          <a:off x="6829425" y="3419475"/>
          <a:ext cx="0" cy="704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18</xdr:row>
      <xdr:rowOff>0</xdr:rowOff>
    </xdr:from>
    <xdr:to>
      <xdr:col>2</xdr:col>
      <xdr:colOff>190502</xdr:colOff>
      <xdr:row>23</xdr:row>
      <xdr:rowOff>152400</xdr:rowOff>
    </xdr:to>
    <xdr:cxnSp macro="">
      <xdr:nvCxnSpPr>
        <xdr:cNvPr id="95" name="Rak pilkoppling 94">
          <a:extLst>
            <a:ext uri="{FF2B5EF4-FFF2-40B4-BE49-F238E27FC236}">
              <a16:creationId xmlns:a16="http://schemas.microsoft.com/office/drawing/2014/main" id="{BCA47FE9-98FD-4A61-86FC-2E7342EAB90E}"/>
            </a:ext>
          </a:extLst>
        </xdr:cNvPr>
        <xdr:cNvCxnSpPr/>
      </xdr:nvCxnSpPr>
      <xdr:spPr>
        <a:xfrm flipH="1">
          <a:off x="1666875" y="3400425"/>
          <a:ext cx="2" cy="110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21</xdr:row>
      <xdr:rowOff>19050</xdr:rowOff>
    </xdr:from>
    <xdr:to>
      <xdr:col>4</xdr:col>
      <xdr:colOff>371475</xdr:colOff>
      <xdr:row>23</xdr:row>
      <xdr:rowOff>180975</xdr:rowOff>
    </xdr:to>
    <xdr:cxnSp macro="">
      <xdr:nvCxnSpPr>
        <xdr:cNvPr id="4" name="Rak koppling 3">
          <a:extLst>
            <a:ext uri="{FF2B5EF4-FFF2-40B4-BE49-F238E27FC236}">
              <a16:creationId xmlns:a16="http://schemas.microsoft.com/office/drawing/2014/main" id="{0C0D55F9-D567-9516-0420-E595C43C0865}"/>
            </a:ext>
          </a:extLst>
        </xdr:cNvPr>
        <xdr:cNvCxnSpPr/>
      </xdr:nvCxnSpPr>
      <xdr:spPr>
        <a:xfrm>
          <a:off x="3095625" y="3990975"/>
          <a:ext cx="9525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400050</xdr:colOff>
      <xdr:row>7</xdr:row>
      <xdr:rowOff>152400</xdr:rowOff>
    </xdr:from>
    <xdr:to>
      <xdr:col>6</xdr:col>
      <xdr:colOff>409575</xdr:colOff>
      <xdr:row>14</xdr:row>
      <xdr:rowOff>152400</xdr:rowOff>
    </xdr:to>
    <xdr:cxnSp macro="">
      <xdr:nvCxnSpPr>
        <xdr:cNvPr id="7" name="Rak pilkoppling 6">
          <a:extLst>
            <a:ext uri="{FF2B5EF4-FFF2-40B4-BE49-F238E27FC236}">
              <a16:creationId xmlns:a16="http://schemas.microsoft.com/office/drawing/2014/main" id="{64589025-03FF-40B6-9D65-AEA3555EFD35}"/>
            </a:ext>
          </a:extLst>
        </xdr:cNvPr>
        <xdr:cNvCxnSpPr/>
      </xdr:nvCxnSpPr>
      <xdr:spPr>
        <a:xfrm>
          <a:off x="4505325" y="1457325"/>
          <a:ext cx="9525" cy="1333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17</xdr:row>
      <xdr:rowOff>161925</xdr:rowOff>
    </xdr:from>
    <xdr:to>
      <xdr:col>6</xdr:col>
      <xdr:colOff>457200</xdr:colOff>
      <xdr:row>22</xdr:row>
      <xdr:rowOff>180975</xdr:rowOff>
    </xdr:to>
    <xdr:cxnSp macro="">
      <xdr:nvCxnSpPr>
        <xdr:cNvPr id="11" name="Rak pilkoppling 10">
          <a:extLst>
            <a:ext uri="{FF2B5EF4-FFF2-40B4-BE49-F238E27FC236}">
              <a16:creationId xmlns:a16="http://schemas.microsoft.com/office/drawing/2014/main" id="{0ACD6950-7DA2-4320-9E54-D8FA5E663E1E}"/>
            </a:ext>
          </a:extLst>
        </xdr:cNvPr>
        <xdr:cNvCxnSpPr/>
      </xdr:nvCxnSpPr>
      <xdr:spPr>
        <a:xfrm>
          <a:off x="4543425" y="3371850"/>
          <a:ext cx="19050" cy="971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AD007-E846-43AB-B616-4EB297B9FEC0}">
  <sheetPr>
    <pageSetUpPr fitToPage="1"/>
  </sheetPr>
  <dimension ref="A1:Z17"/>
  <sheetViews>
    <sheetView tabSelected="1" workbookViewId="0"/>
  </sheetViews>
  <sheetFormatPr defaultRowHeight="15" x14ac:dyDescent="0.25"/>
  <cols>
    <col min="1" max="1" width="7.85546875" bestFit="1" customWidth="1"/>
    <col min="2" max="2" width="7.7109375" customWidth="1"/>
    <col min="3" max="3" width="3.140625" customWidth="1"/>
    <col min="4" max="4" width="11.7109375" customWidth="1"/>
    <col min="5" max="5" width="3.140625" customWidth="1"/>
    <col min="6" max="6" width="11.7109375" customWidth="1"/>
    <col min="7" max="7" width="3" customWidth="1"/>
    <col min="8" max="8" width="11.7109375" customWidth="1"/>
    <col min="9" max="9" width="3" customWidth="1"/>
    <col min="10" max="10" width="11.7109375" customWidth="1"/>
    <col min="11" max="11" width="3.7109375" customWidth="1"/>
    <col min="12" max="12" width="11.7109375" customWidth="1"/>
    <col min="13" max="13" width="3.140625" customWidth="1"/>
    <col min="14" max="14" width="9" customWidth="1"/>
    <col min="15" max="15" width="3.140625" customWidth="1"/>
    <col min="17" max="17" width="3.140625" customWidth="1"/>
    <col min="18" max="18" width="8.140625" customWidth="1"/>
    <col min="19" max="19" width="3.140625" customWidth="1"/>
    <col min="20" max="20" width="5.7109375" customWidth="1"/>
    <col min="21" max="21" width="4.5703125" customWidth="1"/>
    <col min="22" max="23" width="6.5703125" hidden="1" customWidth="1"/>
    <col min="24" max="24" width="8.28515625" style="5" hidden="1" customWidth="1"/>
    <col min="25" max="26" width="0" hidden="1" customWidth="1"/>
  </cols>
  <sheetData>
    <row r="1" spans="1:26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Y1" s="1"/>
    </row>
    <row r="2" spans="1:26" ht="21" x14ac:dyDescent="0.35">
      <c r="A2" s="133"/>
      <c r="B2" s="133"/>
      <c r="C2" s="133"/>
      <c r="D2" s="158" t="s">
        <v>137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Y2" s="1"/>
    </row>
    <row r="3" spans="1:26" ht="15.75" x14ac:dyDescent="0.25">
      <c r="A3" s="134"/>
      <c r="B3" s="133"/>
      <c r="C3" s="135"/>
      <c r="D3" s="159" t="s">
        <v>129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2"/>
      <c r="W3" s="2"/>
      <c r="X3" s="6"/>
      <c r="Y3" s="1"/>
    </row>
    <row r="4" spans="1:26" x14ac:dyDescent="0.25">
      <c r="A4" s="136"/>
      <c r="B4" s="133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3"/>
      <c r="Q4" s="160"/>
      <c r="R4" s="133"/>
      <c r="S4" s="160"/>
      <c r="T4" s="137"/>
      <c r="U4" s="137"/>
      <c r="V4" s="3"/>
      <c r="W4" s="3"/>
      <c r="X4" s="4"/>
      <c r="Y4" s="1"/>
    </row>
    <row r="5" spans="1:26" ht="27" customHeight="1" x14ac:dyDescent="0.25">
      <c r="A5" s="138"/>
      <c r="B5" s="139" t="s">
        <v>125</v>
      </c>
      <c r="C5" s="140" t="s">
        <v>126</v>
      </c>
      <c r="D5" s="109" t="s">
        <v>22</v>
      </c>
      <c r="E5" s="108" t="s">
        <v>126</v>
      </c>
      <c r="F5" s="109" t="s">
        <v>23</v>
      </c>
      <c r="G5" s="108" t="s">
        <v>126</v>
      </c>
      <c r="H5" s="109" t="s">
        <v>24</v>
      </c>
      <c r="I5" s="108" t="s">
        <v>126</v>
      </c>
      <c r="J5" s="109" t="s">
        <v>25</v>
      </c>
      <c r="K5" s="108" t="s">
        <v>126</v>
      </c>
      <c r="L5" s="109" t="s">
        <v>26</v>
      </c>
      <c r="M5" s="108" t="s">
        <v>126</v>
      </c>
      <c r="N5" s="161" t="s">
        <v>127</v>
      </c>
      <c r="O5" s="162" t="s">
        <v>126</v>
      </c>
      <c r="P5" s="163" t="s">
        <v>0</v>
      </c>
      <c r="Q5" s="162" t="s">
        <v>126</v>
      </c>
      <c r="R5" s="163" t="s">
        <v>1</v>
      </c>
      <c r="S5" s="140" t="s">
        <v>126</v>
      </c>
      <c r="T5" s="164" t="s">
        <v>131</v>
      </c>
      <c r="U5" s="133"/>
      <c r="V5" s="175" t="s">
        <v>132</v>
      </c>
      <c r="W5" s="175" t="s">
        <v>133</v>
      </c>
      <c r="X5" s="175" t="s">
        <v>2</v>
      </c>
      <c r="Y5" s="175" t="s">
        <v>3</v>
      </c>
      <c r="Z5" s="176" t="s">
        <v>4</v>
      </c>
    </row>
    <row r="6" spans="1:26" x14ac:dyDescent="0.25">
      <c r="A6" s="141" t="s">
        <v>8</v>
      </c>
      <c r="B6" s="142" t="s">
        <v>16</v>
      </c>
      <c r="C6" s="143"/>
      <c r="D6" s="110" t="s">
        <v>11</v>
      </c>
      <c r="E6" s="7">
        <v>1</v>
      </c>
      <c r="F6" s="110" t="s">
        <v>16</v>
      </c>
      <c r="G6" s="119">
        <v>0</v>
      </c>
      <c r="H6" s="110" t="s">
        <v>6</v>
      </c>
      <c r="I6" s="118">
        <v>6</v>
      </c>
      <c r="J6" s="110" t="s">
        <v>16</v>
      </c>
      <c r="K6" s="119">
        <v>0</v>
      </c>
      <c r="L6" s="111" t="s">
        <v>58</v>
      </c>
      <c r="M6" s="7">
        <v>0</v>
      </c>
      <c r="N6" s="165" t="s">
        <v>130</v>
      </c>
      <c r="O6" s="156">
        <v>5</v>
      </c>
      <c r="P6" s="166" t="s">
        <v>6</v>
      </c>
      <c r="Q6" s="149">
        <v>8</v>
      </c>
      <c r="R6" s="167" t="s">
        <v>58</v>
      </c>
      <c r="S6" s="143">
        <v>0</v>
      </c>
      <c r="T6" s="168">
        <f>Z6</f>
        <v>0.20733333333333334</v>
      </c>
      <c r="U6" s="133"/>
      <c r="V6" s="177">
        <f>E6+G6+I6+K6+M6</f>
        <v>7</v>
      </c>
      <c r="W6" s="175">
        <f>O6+Q6+S6</f>
        <v>13</v>
      </c>
      <c r="X6" s="175">
        <f>V6*37+W6*4</f>
        <v>311</v>
      </c>
      <c r="Y6" s="175">
        <v>1500</v>
      </c>
      <c r="Z6" s="178">
        <f>X6/Y6</f>
        <v>0.20733333333333334</v>
      </c>
    </row>
    <row r="7" spans="1:26" x14ac:dyDescent="0.25">
      <c r="A7" s="141" t="s">
        <v>13</v>
      </c>
      <c r="B7" s="144" t="s">
        <v>124</v>
      </c>
      <c r="C7" s="143">
        <v>1</v>
      </c>
      <c r="D7" s="111" t="s">
        <v>146</v>
      </c>
      <c r="E7" s="7">
        <v>7</v>
      </c>
      <c r="F7" s="110" t="s">
        <v>147</v>
      </c>
      <c r="G7" s="7">
        <v>7</v>
      </c>
      <c r="H7" s="111" t="s">
        <v>18</v>
      </c>
      <c r="I7" s="117">
        <v>8.5</v>
      </c>
      <c r="J7" s="110" t="s">
        <v>5</v>
      </c>
      <c r="K7" s="7">
        <v>8</v>
      </c>
      <c r="L7" s="110" t="s">
        <v>148</v>
      </c>
      <c r="M7" s="7">
        <v>6</v>
      </c>
      <c r="N7" s="169" t="s">
        <v>128</v>
      </c>
      <c r="O7" s="170">
        <v>5.5</v>
      </c>
      <c r="P7" s="166"/>
      <c r="Q7" s="149"/>
      <c r="R7" s="167" t="s">
        <v>19</v>
      </c>
      <c r="S7" s="143">
        <v>8</v>
      </c>
      <c r="T7" s="168">
        <f t="shared" ref="T7:T9" si="0">Z7</f>
        <v>0.93899999999999995</v>
      </c>
      <c r="U7" s="133"/>
      <c r="V7" s="179">
        <f>E7+G7+I7+K7+M7</f>
        <v>36.5</v>
      </c>
      <c r="W7" s="175">
        <f>C7+O7+S7</f>
        <v>14.5</v>
      </c>
      <c r="X7" s="175">
        <f>V7*37+W7*4</f>
        <v>1408.5</v>
      </c>
      <c r="Y7" s="175">
        <v>1500</v>
      </c>
      <c r="Z7" s="178">
        <f>X7/Y7</f>
        <v>0.93899999999999995</v>
      </c>
    </row>
    <row r="8" spans="1:26" x14ac:dyDescent="0.25">
      <c r="A8" s="141" t="s">
        <v>9</v>
      </c>
      <c r="B8" s="145" t="s">
        <v>58</v>
      </c>
      <c r="C8" s="143"/>
      <c r="D8" s="110" t="s">
        <v>17</v>
      </c>
      <c r="E8" s="7">
        <v>10</v>
      </c>
      <c r="F8" s="110" t="s">
        <v>10</v>
      </c>
      <c r="G8" s="7">
        <v>8</v>
      </c>
      <c r="H8" s="110" t="s">
        <v>16</v>
      </c>
      <c r="I8" s="119">
        <v>0</v>
      </c>
      <c r="J8" s="110" t="s">
        <v>19</v>
      </c>
      <c r="K8" s="7">
        <v>8</v>
      </c>
      <c r="L8" s="111" t="s">
        <v>15</v>
      </c>
      <c r="M8" s="116">
        <v>7.5</v>
      </c>
      <c r="N8" s="165" t="s">
        <v>58</v>
      </c>
      <c r="O8" s="156"/>
      <c r="P8" s="142" t="s">
        <v>20</v>
      </c>
      <c r="Q8" s="149">
        <v>7</v>
      </c>
      <c r="R8" s="137" t="s">
        <v>5</v>
      </c>
      <c r="S8" s="143">
        <v>9</v>
      </c>
      <c r="T8" s="168">
        <f t="shared" si="0"/>
        <v>0.86899999999999999</v>
      </c>
      <c r="U8" s="133"/>
      <c r="V8" s="175">
        <f>E8+G8+I8+K8+M8</f>
        <v>33.5</v>
      </c>
      <c r="W8" s="175">
        <f>Q8+S8</f>
        <v>16</v>
      </c>
      <c r="X8" s="175">
        <f>V8*37+W8*4</f>
        <v>1303.5</v>
      </c>
      <c r="Y8" s="175">
        <v>1500</v>
      </c>
      <c r="Z8" s="178">
        <f>X8/Y8</f>
        <v>0.86899999999999999</v>
      </c>
    </row>
    <row r="9" spans="1:26" x14ac:dyDescent="0.25">
      <c r="A9" s="146" t="s">
        <v>145</v>
      </c>
      <c r="B9" s="147" t="s">
        <v>58</v>
      </c>
      <c r="C9" s="148"/>
      <c r="D9" s="113" t="s">
        <v>58</v>
      </c>
      <c r="E9" s="114"/>
      <c r="F9" s="113" t="s">
        <v>18</v>
      </c>
      <c r="G9" s="181">
        <v>8.5</v>
      </c>
      <c r="H9" s="115" t="s">
        <v>138</v>
      </c>
      <c r="I9" s="120">
        <v>6</v>
      </c>
      <c r="J9" s="113" t="s">
        <v>58</v>
      </c>
      <c r="K9" s="114">
        <v>0</v>
      </c>
      <c r="L9" s="115" t="s">
        <v>58</v>
      </c>
      <c r="M9" s="112"/>
      <c r="N9" s="171" t="s">
        <v>58</v>
      </c>
      <c r="O9" s="172"/>
      <c r="P9" s="173" t="s">
        <v>14</v>
      </c>
      <c r="Q9" s="172">
        <v>7</v>
      </c>
      <c r="R9" s="174"/>
      <c r="S9" s="148"/>
      <c r="T9" s="168">
        <f t="shared" si="0"/>
        <v>0.37366666666666665</v>
      </c>
      <c r="U9" s="133"/>
      <c r="V9" s="175">
        <f>E9+G9+I9+K9+M9</f>
        <v>14.5</v>
      </c>
      <c r="W9" s="175">
        <v>6</v>
      </c>
      <c r="X9" s="175">
        <f>V9*37+W9*4</f>
        <v>560.5</v>
      </c>
      <c r="Y9" s="175">
        <v>1500</v>
      </c>
      <c r="Z9" s="178">
        <f>X9/Y9</f>
        <v>0.37366666666666665</v>
      </c>
    </row>
    <row r="10" spans="1:26" x14ac:dyDescent="0.25">
      <c r="A10" s="137"/>
      <c r="B10" s="133"/>
      <c r="C10" s="149">
        <f>SUM(C6:C8)</f>
        <v>1</v>
      </c>
      <c r="D10" s="137"/>
      <c r="E10" s="149">
        <f>SUM(E6:E8)</f>
        <v>18</v>
      </c>
      <c r="F10" s="137"/>
      <c r="G10" s="149">
        <f>SUM(G6:G9)</f>
        <v>23.5</v>
      </c>
      <c r="H10" s="137"/>
      <c r="I10" s="154">
        <f>SUM(I6:I9)</f>
        <v>20.5</v>
      </c>
      <c r="J10" s="137"/>
      <c r="K10" s="155">
        <f>SUM(K6:K9)</f>
        <v>16</v>
      </c>
      <c r="L10" s="137"/>
      <c r="M10" s="149">
        <f>SUM(M6:M9)</f>
        <v>13.5</v>
      </c>
      <c r="N10" s="149"/>
      <c r="O10" s="156">
        <f>SUM(O6:O9)</f>
        <v>10.5</v>
      </c>
      <c r="P10" s="142"/>
      <c r="Q10" s="157">
        <f>SUM(Q6:Q9)</f>
        <v>22</v>
      </c>
      <c r="R10" s="137"/>
      <c r="S10" s="149">
        <f>SUM(S6:S9)</f>
        <v>17</v>
      </c>
      <c r="T10" s="133"/>
      <c r="U10" s="133"/>
      <c r="V10" s="175"/>
      <c r="W10" s="175"/>
      <c r="X10" s="175"/>
      <c r="Y10" s="175"/>
      <c r="Z10" s="180">
        <f>SUM(Z6:Z9)</f>
        <v>2.3890000000000002</v>
      </c>
    </row>
    <row r="11" spans="1:26" x14ac:dyDescent="0.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</row>
    <row r="12" spans="1:26" x14ac:dyDescent="0.25">
      <c r="A12" s="147"/>
      <c r="B12" s="150" t="s">
        <v>7</v>
      </c>
      <c r="C12" s="147"/>
      <c r="D12" s="147"/>
      <c r="E12" s="147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</row>
    <row r="13" spans="1:26" x14ac:dyDescent="0.25">
      <c r="A13" s="151" t="s">
        <v>141</v>
      </c>
      <c r="B13" s="152" t="s">
        <v>139</v>
      </c>
      <c r="C13" s="152"/>
      <c r="D13" s="152"/>
      <c r="E13" s="152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</row>
    <row r="14" spans="1:26" x14ac:dyDescent="0.25">
      <c r="A14" s="153"/>
      <c r="B14" s="152" t="s">
        <v>140</v>
      </c>
      <c r="C14" s="152"/>
      <c r="D14" s="152"/>
      <c r="E14" s="152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</row>
    <row r="15" spans="1:26" x14ac:dyDescent="0.25">
      <c r="A15" s="151" t="s">
        <v>142</v>
      </c>
      <c r="B15" s="152" t="s">
        <v>143</v>
      </c>
      <c r="C15" s="152"/>
      <c r="D15" s="152"/>
      <c r="E15" s="152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</row>
    <row r="16" spans="1:26" x14ac:dyDescent="0.25">
      <c r="A16" s="133"/>
      <c r="B16" s="152" t="s">
        <v>144</v>
      </c>
      <c r="C16" s="152"/>
      <c r="D16" s="152"/>
      <c r="E16" s="152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</row>
    <row r="17" spans="1:21" x14ac:dyDescent="0.2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</row>
  </sheetData>
  <pageMargins left="0.31496062992125984" right="0.31496062992125984" top="0.74803149606299213" bottom="0.74803149606299213" header="0.31496062992125984" footer="0.31496062992125984"/>
  <pageSetup paperSize="9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286BB-CD93-4705-89BE-802D1F7A3C99}">
  <sheetPr>
    <pageSetUpPr fitToPage="1"/>
  </sheetPr>
  <dimension ref="A1:M46"/>
  <sheetViews>
    <sheetView zoomScaleNormal="100" workbookViewId="0">
      <selection activeCell="A2" sqref="A2"/>
    </sheetView>
  </sheetViews>
  <sheetFormatPr defaultRowHeight="12" x14ac:dyDescent="0.2"/>
  <cols>
    <col min="1" max="1" width="12.7109375" style="11" customWidth="1"/>
    <col min="2" max="4" width="9.42578125" style="11" customWidth="1"/>
    <col min="5" max="5" width="11.140625" style="11" customWidth="1"/>
    <col min="6" max="11" width="9.42578125" style="11" customWidth="1"/>
    <col min="12" max="12" width="7" style="11" customWidth="1"/>
    <col min="13" max="13" width="8" style="11" customWidth="1"/>
    <col min="14" max="16384" width="9.140625" style="11"/>
  </cols>
  <sheetData>
    <row r="1" spans="1:12" ht="18.75" x14ac:dyDescent="0.3">
      <c r="A1" s="8" t="s">
        <v>61</v>
      </c>
      <c r="B1" s="3"/>
      <c r="C1" s="3"/>
      <c r="D1" s="3"/>
    </row>
    <row r="2" spans="1:12" ht="15.75" x14ac:dyDescent="0.25">
      <c r="A2" s="9" t="s">
        <v>149</v>
      </c>
      <c r="B2" s="3"/>
      <c r="C2" s="3"/>
      <c r="D2" s="3"/>
    </row>
    <row r="3" spans="1:12" ht="12.75" thickBot="1" x14ac:dyDescent="0.25"/>
    <row r="4" spans="1:12" ht="12.75" thickBot="1" x14ac:dyDescent="0.25">
      <c r="A4" s="186" t="s">
        <v>21</v>
      </c>
      <c r="B4" s="184" t="s">
        <v>22</v>
      </c>
      <c r="C4" s="185"/>
      <c r="D4" s="184" t="s">
        <v>23</v>
      </c>
      <c r="E4" s="185"/>
      <c r="F4" s="184" t="s">
        <v>24</v>
      </c>
      <c r="G4" s="185"/>
      <c r="H4" s="184" t="s">
        <v>25</v>
      </c>
      <c r="I4" s="185"/>
      <c r="J4" s="184" t="s">
        <v>26</v>
      </c>
      <c r="K4" s="185"/>
    </row>
    <row r="5" spans="1:12" ht="12.75" thickBot="1" x14ac:dyDescent="0.25">
      <c r="A5" s="187"/>
      <c r="B5" s="37" t="s">
        <v>27</v>
      </c>
      <c r="C5" s="38" t="s">
        <v>62</v>
      </c>
      <c r="D5" s="37" t="s">
        <v>27</v>
      </c>
      <c r="E5" s="38" t="s">
        <v>62</v>
      </c>
      <c r="F5" s="37" t="s">
        <v>27</v>
      </c>
      <c r="G5" s="38" t="s">
        <v>62</v>
      </c>
      <c r="H5" s="37" t="s">
        <v>27</v>
      </c>
      <c r="I5" s="38" t="s">
        <v>62</v>
      </c>
      <c r="J5" s="37" t="s">
        <v>27</v>
      </c>
      <c r="K5" s="38" t="s">
        <v>62</v>
      </c>
    </row>
    <row r="6" spans="1:12" ht="15" customHeight="1" x14ac:dyDescent="0.2">
      <c r="A6" s="80" t="s">
        <v>28</v>
      </c>
      <c r="B6" s="39"/>
      <c r="C6" s="40"/>
      <c r="D6" s="41"/>
      <c r="E6" s="104" t="s">
        <v>115</v>
      </c>
      <c r="F6" s="105"/>
      <c r="G6" s="101" t="s">
        <v>151</v>
      </c>
      <c r="H6" s="43"/>
      <c r="I6" s="44" t="s">
        <v>118</v>
      </c>
      <c r="J6" s="43"/>
      <c r="K6" s="121" t="s">
        <v>113</v>
      </c>
    </row>
    <row r="7" spans="1:12" ht="15" customHeight="1" thickBot="1" x14ac:dyDescent="0.25">
      <c r="A7" s="81" t="s">
        <v>30</v>
      </c>
      <c r="B7" s="45"/>
      <c r="C7" s="46"/>
      <c r="D7" s="47"/>
      <c r="E7" s="53"/>
      <c r="F7" s="106"/>
      <c r="G7" s="32"/>
      <c r="H7" s="48"/>
      <c r="I7" s="32"/>
      <c r="J7" s="48"/>
      <c r="K7" s="32"/>
    </row>
    <row r="8" spans="1:12" ht="15" customHeight="1" thickBot="1" x14ac:dyDescent="0.25">
      <c r="A8" s="81" t="s">
        <v>31</v>
      </c>
      <c r="B8" s="45"/>
      <c r="C8" s="101" t="s">
        <v>121</v>
      </c>
      <c r="D8" s="49"/>
      <c r="E8" s="53" t="s">
        <v>116</v>
      </c>
      <c r="F8" s="107"/>
      <c r="G8" s="32" t="s">
        <v>117</v>
      </c>
      <c r="H8" s="50"/>
      <c r="I8" s="32"/>
      <c r="J8" s="50"/>
      <c r="K8" s="103" t="s">
        <v>120</v>
      </c>
    </row>
    <row r="9" spans="1:12" ht="15" customHeight="1" x14ac:dyDescent="0.2">
      <c r="A9" s="81" t="s">
        <v>33</v>
      </c>
      <c r="B9" s="47"/>
      <c r="C9" s="52"/>
      <c r="D9" s="122" t="s">
        <v>75</v>
      </c>
      <c r="E9" s="53"/>
      <c r="F9" s="122" t="s">
        <v>79</v>
      </c>
      <c r="G9" s="53"/>
      <c r="H9" s="132" t="s">
        <v>135</v>
      </c>
      <c r="I9" s="54"/>
      <c r="J9" s="122" t="s">
        <v>85</v>
      </c>
      <c r="K9" s="55"/>
    </row>
    <row r="10" spans="1:12" ht="15" customHeight="1" x14ac:dyDescent="0.2">
      <c r="A10" s="81" t="s">
        <v>34</v>
      </c>
      <c r="B10" s="47"/>
      <c r="C10" s="52"/>
      <c r="D10" s="123" t="s">
        <v>76</v>
      </c>
      <c r="E10" s="53"/>
      <c r="F10" s="123" t="s">
        <v>80</v>
      </c>
      <c r="G10" s="53"/>
      <c r="H10" s="123" t="s">
        <v>136</v>
      </c>
      <c r="I10" s="53"/>
      <c r="J10" s="123" t="s">
        <v>86</v>
      </c>
      <c r="K10" s="55"/>
    </row>
    <row r="11" spans="1:12" ht="15" customHeight="1" thickBot="1" x14ac:dyDescent="0.25">
      <c r="A11" s="82" t="s">
        <v>35</v>
      </c>
      <c r="B11" s="49"/>
      <c r="C11" s="52"/>
      <c r="D11" s="126"/>
      <c r="E11" s="53"/>
      <c r="F11" s="127"/>
      <c r="G11" s="53"/>
      <c r="H11" s="128"/>
      <c r="I11" s="53"/>
      <c r="J11" s="127"/>
      <c r="K11" s="55"/>
    </row>
    <row r="12" spans="1:12" ht="15" customHeight="1" thickBot="1" x14ac:dyDescent="0.25">
      <c r="A12" s="83" t="s">
        <v>36</v>
      </c>
      <c r="B12" s="34" t="s">
        <v>37</v>
      </c>
      <c r="C12" s="55"/>
      <c r="D12" s="56" t="s">
        <v>37</v>
      </c>
      <c r="E12" s="57"/>
      <c r="F12" s="58" t="s">
        <v>37</v>
      </c>
      <c r="G12" s="55"/>
      <c r="H12" s="58" t="s">
        <v>37</v>
      </c>
      <c r="I12" s="55"/>
      <c r="J12" s="59" t="s">
        <v>37</v>
      </c>
      <c r="K12" s="55"/>
    </row>
    <row r="13" spans="1:12" ht="15" customHeight="1" x14ac:dyDescent="0.2">
      <c r="A13" s="84" t="s">
        <v>38</v>
      </c>
      <c r="B13" s="122" t="s">
        <v>72</v>
      </c>
      <c r="C13" s="60"/>
      <c r="D13" s="122" t="s">
        <v>75</v>
      </c>
      <c r="E13" s="60"/>
      <c r="F13" s="122" t="s">
        <v>79</v>
      </c>
      <c r="G13" s="61"/>
      <c r="H13" s="132" t="s">
        <v>135</v>
      </c>
      <c r="I13" s="54"/>
      <c r="J13" s="130" t="s">
        <v>85</v>
      </c>
      <c r="K13" s="55"/>
    </row>
    <row r="14" spans="1:12" ht="15" customHeight="1" x14ac:dyDescent="0.2">
      <c r="A14" s="85" t="s">
        <v>39</v>
      </c>
      <c r="B14" s="123" t="s">
        <v>73</v>
      </c>
      <c r="C14" s="52"/>
      <c r="D14" s="123" t="s">
        <v>76</v>
      </c>
      <c r="E14" s="52"/>
      <c r="F14" s="123" t="s">
        <v>80</v>
      </c>
      <c r="G14" s="53"/>
      <c r="H14" s="123" t="s">
        <v>136</v>
      </c>
      <c r="I14" s="55"/>
      <c r="J14" s="123" t="s">
        <v>86</v>
      </c>
      <c r="K14" s="55"/>
    </row>
    <row r="15" spans="1:12" ht="15" customHeight="1" thickBot="1" x14ac:dyDescent="0.25">
      <c r="A15" s="86" t="s">
        <v>40</v>
      </c>
      <c r="B15" s="124"/>
      <c r="C15" s="62"/>
      <c r="D15" s="126"/>
      <c r="E15" s="62"/>
      <c r="F15" s="127"/>
      <c r="G15" s="62"/>
      <c r="H15" s="128"/>
      <c r="I15" s="63"/>
      <c r="J15" s="131"/>
      <c r="K15" s="57"/>
    </row>
    <row r="16" spans="1:12" ht="15" customHeight="1" x14ac:dyDescent="0.2">
      <c r="A16" s="87" t="s">
        <v>41</v>
      </c>
      <c r="B16" s="198" t="s">
        <v>42</v>
      </c>
      <c r="C16" s="190" t="s">
        <v>43</v>
      </c>
      <c r="D16" s="188" t="s">
        <v>42</v>
      </c>
      <c r="E16" s="190" t="s">
        <v>43</v>
      </c>
      <c r="F16" s="188" t="s">
        <v>42</v>
      </c>
      <c r="G16" s="190" t="s">
        <v>43</v>
      </c>
      <c r="H16" s="188" t="s">
        <v>42</v>
      </c>
      <c r="I16" s="190" t="s">
        <v>43</v>
      </c>
      <c r="J16" s="188" t="s">
        <v>42</v>
      </c>
      <c r="K16" s="192" t="s">
        <v>43</v>
      </c>
      <c r="L16" s="88" t="s">
        <v>63</v>
      </c>
    </row>
    <row r="17" spans="1:12" ht="15" customHeight="1" thickBot="1" x14ac:dyDescent="0.25">
      <c r="A17" s="89" t="s">
        <v>44</v>
      </c>
      <c r="B17" s="199"/>
      <c r="C17" s="191"/>
      <c r="D17" s="189"/>
      <c r="E17" s="191"/>
      <c r="F17" s="189"/>
      <c r="G17" s="191"/>
      <c r="H17" s="189"/>
      <c r="I17" s="191"/>
      <c r="J17" s="189"/>
      <c r="K17" s="193"/>
      <c r="L17" s="88" t="s">
        <v>64</v>
      </c>
    </row>
    <row r="18" spans="1:12" ht="15" customHeight="1" x14ac:dyDescent="0.2">
      <c r="A18" s="87" t="s">
        <v>45</v>
      </c>
      <c r="B18" s="125" t="s">
        <v>74</v>
      </c>
      <c r="C18" s="54" t="s">
        <v>134</v>
      </c>
      <c r="D18" s="125" t="s">
        <v>78</v>
      </c>
      <c r="E18" s="42" t="s">
        <v>114</v>
      </c>
      <c r="F18" s="125" t="s">
        <v>81</v>
      </c>
      <c r="G18" s="42" t="s">
        <v>152</v>
      </c>
      <c r="H18" s="125" t="s">
        <v>82</v>
      </c>
      <c r="I18" s="44" t="s">
        <v>118</v>
      </c>
      <c r="J18" s="64"/>
      <c r="K18" s="44" t="s">
        <v>112</v>
      </c>
    </row>
    <row r="19" spans="1:12" ht="15" customHeight="1" x14ac:dyDescent="0.2">
      <c r="A19" s="85" t="s">
        <v>46</v>
      </c>
      <c r="B19" s="123" t="s">
        <v>73</v>
      </c>
      <c r="C19" s="32"/>
      <c r="D19" s="123" t="s">
        <v>77</v>
      </c>
      <c r="E19" s="32"/>
      <c r="F19" s="123" t="s">
        <v>29</v>
      </c>
      <c r="G19" s="32"/>
      <c r="H19" s="123" t="s">
        <v>136</v>
      </c>
      <c r="I19" s="32"/>
      <c r="J19" s="48"/>
      <c r="K19" s="32" t="s">
        <v>32</v>
      </c>
    </row>
    <row r="20" spans="1:12" ht="15" customHeight="1" thickBot="1" x14ac:dyDescent="0.25">
      <c r="A20" s="85" t="s">
        <v>49</v>
      </c>
      <c r="B20" s="126"/>
      <c r="C20" s="51"/>
      <c r="D20" s="126"/>
      <c r="E20" s="51"/>
      <c r="F20" s="129"/>
      <c r="G20" s="51"/>
      <c r="H20" s="126"/>
      <c r="I20" s="55"/>
      <c r="J20" s="48"/>
      <c r="K20" s="55"/>
    </row>
    <row r="21" spans="1:12" ht="15" customHeight="1" thickBot="1" x14ac:dyDescent="0.25">
      <c r="A21" s="85" t="s">
        <v>50</v>
      </c>
      <c r="B21" s="125" t="s">
        <v>74</v>
      </c>
      <c r="C21" s="51"/>
      <c r="D21" s="125" t="s">
        <v>78</v>
      </c>
      <c r="E21" s="73" t="s">
        <v>150</v>
      </c>
      <c r="F21" s="126"/>
      <c r="G21" s="32" t="s">
        <v>153</v>
      </c>
      <c r="H21" s="125" t="s">
        <v>83</v>
      </c>
      <c r="I21" s="55"/>
      <c r="J21" s="48"/>
      <c r="K21" s="55"/>
    </row>
    <row r="22" spans="1:12" ht="15" customHeight="1" thickBot="1" x14ac:dyDescent="0.25">
      <c r="A22" s="85" t="s">
        <v>51</v>
      </c>
      <c r="B22" s="123" t="s">
        <v>73</v>
      </c>
      <c r="C22" s="54" t="s">
        <v>122</v>
      </c>
      <c r="D22" s="123" t="s">
        <v>77</v>
      </c>
      <c r="E22" s="32" t="s">
        <v>32</v>
      </c>
      <c r="F22" s="65"/>
      <c r="G22" s="32"/>
      <c r="H22" s="123" t="s">
        <v>84</v>
      </c>
      <c r="I22" s="54" t="s">
        <v>119</v>
      </c>
      <c r="J22" s="66"/>
      <c r="K22" s="57"/>
    </row>
    <row r="23" spans="1:12" ht="15" customHeight="1" thickBot="1" x14ac:dyDescent="0.25">
      <c r="A23" s="81" t="s">
        <v>52</v>
      </c>
      <c r="B23" s="126"/>
      <c r="C23" s="32"/>
      <c r="D23" s="126"/>
      <c r="E23" s="32" t="s">
        <v>32</v>
      </c>
      <c r="F23" s="67"/>
      <c r="G23" s="51"/>
      <c r="H23" s="129"/>
      <c r="I23" s="55"/>
      <c r="J23" s="66"/>
      <c r="K23" s="46"/>
    </row>
    <row r="24" spans="1:12" ht="15" customHeight="1" thickBot="1" x14ac:dyDescent="0.25">
      <c r="A24" s="90" t="s">
        <v>53</v>
      </c>
      <c r="B24" s="33" t="s">
        <v>87</v>
      </c>
      <c r="C24" s="102"/>
      <c r="D24" s="50"/>
      <c r="E24" s="63"/>
      <c r="F24" s="50"/>
      <c r="G24" s="68"/>
      <c r="H24" s="126"/>
      <c r="I24" s="63"/>
      <c r="J24" s="66"/>
      <c r="K24" s="46"/>
    </row>
    <row r="25" spans="1:12" ht="15" customHeight="1" thickBot="1" x14ac:dyDescent="0.25">
      <c r="A25" s="10" t="s">
        <v>54</v>
      </c>
      <c r="B25" s="37" t="s">
        <v>55</v>
      </c>
      <c r="C25" s="70" t="s">
        <v>43</v>
      </c>
      <c r="D25" s="71" t="s">
        <v>55</v>
      </c>
      <c r="E25" s="70" t="s">
        <v>43</v>
      </c>
      <c r="F25" s="71" t="s">
        <v>55</v>
      </c>
      <c r="G25" s="70" t="s">
        <v>43</v>
      </c>
      <c r="H25" s="71" t="s">
        <v>55</v>
      </c>
      <c r="I25" s="38" t="s">
        <v>43</v>
      </c>
      <c r="J25" s="66" t="s">
        <v>32</v>
      </c>
      <c r="K25" s="46"/>
    </row>
    <row r="26" spans="1:12" ht="21" customHeight="1" x14ac:dyDescent="0.2">
      <c r="A26" s="80" t="s">
        <v>65</v>
      </c>
      <c r="B26" s="72"/>
      <c r="C26" s="54"/>
      <c r="D26" s="64"/>
      <c r="E26" s="73" t="s">
        <v>150</v>
      </c>
      <c r="F26" s="64"/>
      <c r="G26" s="73"/>
      <c r="H26" s="64"/>
      <c r="I26" s="73"/>
      <c r="J26" s="66"/>
      <c r="K26" s="46"/>
    </row>
    <row r="27" spans="1:12" ht="21" customHeight="1" x14ac:dyDescent="0.2">
      <c r="A27" s="81" t="s">
        <v>66</v>
      </c>
      <c r="B27" s="47"/>
      <c r="C27" s="32"/>
      <c r="D27" s="48"/>
      <c r="E27" s="32"/>
      <c r="F27" s="48"/>
      <c r="G27" s="32"/>
      <c r="H27" s="48"/>
      <c r="I27" s="32"/>
      <c r="J27" s="66"/>
      <c r="K27" s="46"/>
    </row>
    <row r="28" spans="1:12" ht="21" customHeight="1" x14ac:dyDescent="0.2">
      <c r="A28" s="81" t="s">
        <v>67</v>
      </c>
      <c r="B28" s="47"/>
      <c r="C28" s="32" t="s">
        <v>32</v>
      </c>
      <c r="D28" s="48"/>
      <c r="E28" s="32"/>
      <c r="F28" s="48"/>
      <c r="G28" s="32"/>
      <c r="H28" s="48"/>
      <c r="I28" s="32" t="s">
        <v>32</v>
      </c>
      <c r="J28" s="66"/>
      <c r="K28" s="46"/>
    </row>
    <row r="29" spans="1:12" ht="21" customHeight="1" x14ac:dyDescent="0.2">
      <c r="A29" s="81" t="s">
        <v>68</v>
      </c>
      <c r="B29" s="47"/>
      <c r="C29" s="32"/>
      <c r="D29" s="48"/>
      <c r="E29" s="32"/>
      <c r="F29" s="48"/>
      <c r="G29" s="32" t="s">
        <v>32</v>
      </c>
      <c r="H29" s="48"/>
      <c r="I29" s="51" t="s">
        <v>56</v>
      </c>
      <c r="J29" s="66"/>
      <c r="K29" s="46"/>
    </row>
    <row r="30" spans="1:12" ht="21" customHeight="1" x14ac:dyDescent="0.2">
      <c r="A30" s="81" t="s">
        <v>69</v>
      </c>
      <c r="B30" s="47"/>
      <c r="C30" s="32"/>
      <c r="D30" s="48"/>
      <c r="E30" s="32"/>
      <c r="F30" s="48"/>
      <c r="G30" s="32"/>
      <c r="H30" s="48"/>
      <c r="I30" s="51"/>
      <c r="J30" s="66"/>
      <c r="K30" s="46"/>
    </row>
    <row r="31" spans="1:12" ht="21" customHeight="1" thickBot="1" x14ac:dyDescent="0.25">
      <c r="A31" s="82" t="s">
        <v>70</v>
      </c>
      <c r="B31" s="49"/>
      <c r="C31" s="63"/>
      <c r="D31" s="50"/>
      <c r="E31" s="63"/>
      <c r="F31" s="50"/>
      <c r="G31" s="74" t="s">
        <v>56</v>
      </c>
      <c r="H31" s="50"/>
      <c r="I31" s="68"/>
      <c r="J31" s="66"/>
      <c r="K31" s="46"/>
    </row>
    <row r="32" spans="1:12" ht="18" customHeight="1" thickBot="1" x14ac:dyDescent="0.25">
      <c r="A32" s="83" t="s">
        <v>71</v>
      </c>
      <c r="B32" s="69"/>
      <c r="C32" s="75"/>
      <c r="D32" s="59"/>
      <c r="E32" s="75"/>
      <c r="F32" s="59"/>
      <c r="G32" s="76"/>
      <c r="H32" s="59"/>
      <c r="I32" s="75"/>
      <c r="J32" s="66"/>
      <c r="K32" s="46"/>
    </row>
    <row r="33" spans="1:13" ht="18" customHeight="1" thickBot="1" x14ac:dyDescent="0.25">
      <c r="A33" s="91"/>
      <c r="B33" s="194" t="s">
        <v>110</v>
      </c>
      <c r="C33" s="195"/>
      <c r="D33" s="194" t="s">
        <v>23</v>
      </c>
      <c r="E33" s="195"/>
      <c r="F33" s="194" t="s">
        <v>24</v>
      </c>
      <c r="G33" s="195"/>
      <c r="H33" s="194" t="s">
        <v>25</v>
      </c>
      <c r="I33" s="195"/>
      <c r="J33" s="196" t="s">
        <v>101</v>
      </c>
      <c r="K33" s="197"/>
      <c r="L33" s="92"/>
      <c r="M33" s="88"/>
    </row>
    <row r="34" spans="1:13" ht="18" customHeight="1" thickBot="1" x14ac:dyDescent="0.25">
      <c r="A34" s="12" t="s">
        <v>32</v>
      </c>
      <c r="B34" s="35" t="s">
        <v>57</v>
      </c>
      <c r="C34" s="36" t="s">
        <v>89</v>
      </c>
      <c r="D34" s="35" t="s">
        <v>57</v>
      </c>
      <c r="E34" s="36" t="s">
        <v>89</v>
      </c>
      <c r="F34" s="35" t="s">
        <v>57</v>
      </c>
      <c r="G34" s="36" t="s">
        <v>89</v>
      </c>
      <c r="H34" s="35" t="s">
        <v>57</v>
      </c>
      <c r="I34" s="36" t="s">
        <v>89</v>
      </c>
      <c r="J34" s="35" t="s">
        <v>57</v>
      </c>
      <c r="K34" s="36" t="s">
        <v>89</v>
      </c>
      <c r="L34" s="93"/>
      <c r="M34" s="94"/>
    </row>
    <row r="35" spans="1:13" x14ac:dyDescent="0.2">
      <c r="A35" s="77" t="s">
        <v>8</v>
      </c>
      <c r="B35" s="17" t="s">
        <v>106</v>
      </c>
      <c r="C35" s="18" t="s">
        <v>58</v>
      </c>
      <c r="D35" s="182" t="s">
        <v>58</v>
      </c>
      <c r="E35" s="19" t="s">
        <v>58</v>
      </c>
      <c r="F35" s="17" t="s">
        <v>6</v>
      </c>
      <c r="G35" s="18" t="s">
        <v>58</v>
      </c>
      <c r="H35" s="16" t="s">
        <v>58</v>
      </c>
      <c r="I35" s="18" t="s">
        <v>58</v>
      </c>
      <c r="J35" s="16" t="s">
        <v>108</v>
      </c>
      <c r="K35" s="15" t="s">
        <v>108</v>
      </c>
      <c r="L35" s="92" t="s">
        <v>102</v>
      </c>
      <c r="M35" s="95"/>
    </row>
    <row r="36" spans="1:13" x14ac:dyDescent="0.2">
      <c r="A36" s="78" t="s">
        <v>13</v>
      </c>
      <c r="B36" s="20" t="s">
        <v>105</v>
      </c>
      <c r="C36" s="21" t="s">
        <v>58</v>
      </c>
      <c r="D36" s="22" t="s">
        <v>12</v>
      </c>
      <c r="E36" s="21" t="s">
        <v>58</v>
      </c>
      <c r="F36" s="20" t="s">
        <v>103</v>
      </c>
      <c r="G36" s="23" t="s">
        <v>100</v>
      </c>
      <c r="H36" s="22" t="s">
        <v>5</v>
      </c>
      <c r="I36" s="21" t="s">
        <v>58</v>
      </c>
      <c r="J36" s="22" t="s">
        <v>111</v>
      </c>
      <c r="K36" s="24" t="s">
        <v>58</v>
      </c>
      <c r="L36" s="93" t="s">
        <v>123</v>
      </c>
      <c r="M36" s="95"/>
    </row>
    <row r="37" spans="1:13" x14ac:dyDescent="0.2">
      <c r="A37" s="78" t="s">
        <v>9</v>
      </c>
      <c r="B37" s="25" t="s">
        <v>107</v>
      </c>
      <c r="C37" s="26" t="s">
        <v>100</v>
      </c>
      <c r="D37" s="27" t="s">
        <v>10</v>
      </c>
      <c r="E37" s="24" t="s">
        <v>58</v>
      </c>
      <c r="F37" s="25" t="s">
        <v>58</v>
      </c>
      <c r="G37" s="21" t="s">
        <v>58</v>
      </c>
      <c r="H37" s="27" t="s">
        <v>104</v>
      </c>
      <c r="I37" s="23" t="s">
        <v>100</v>
      </c>
      <c r="J37" s="28" t="s">
        <v>109</v>
      </c>
      <c r="K37" s="24" t="s">
        <v>58</v>
      </c>
      <c r="L37" s="13"/>
      <c r="M37" s="95"/>
    </row>
    <row r="38" spans="1:13" ht="12.75" thickBot="1" x14ac:dyDescent="0.25">
      <c r="A38" s="79" t="s">
        <v>145</v>
      </c>
      <c r="B38" s="29" t="s">
        <v>58</v>
      </c>
      <c r="C38" s="30" t="s">
        <v>58</v>
      </c>
      <c r="D38" s="183" t="s">
        <v>103</v>
      </c>
      <c r="E38" s="200" t="s">
        <v>100</v>
      </c>
      <c r="F38" s="29" t="s">
        <v>138</v>
      </c>
      <c r="G38" s="30" t="s">
        <v>58</v>
      </c>
      <c r="H38" s="31" t="s">
        <v>58</v>
      </c>
      <c r="I38" s="30" t="s">
        <v>58</v>
      </c>
      <c r="J38" s="31" t="s">
        <v>58</v>
      </c>
      <c r="K38" s="30" t="s">
        <v>58</v>
      </c>
      <c r="L38" s="13"/>
      <c r="M38" s="95"/>
    </row>
    <row r="39" spans="1:13" x14ac:dyDescent="0.2">
      <c r="L39" s="13"/>
      <c r="M39" s="96"/>
    </row>
    <row r="40" spans="1:13" ht="15" customHeight="1" x14ac:dyDescent="0.2">
      <c r="A40" s="97" t="s">
        <v>88</v>
      </c>
      <c r="B40" s="98"/>
      <c r="C40" s="98"/>
      <c r="D40" s="98"/>
      <c r="E40" s="99" t="s">
        <v>59</v>
      </c>
      <c r="F40" s="98"/>
      <c r="G40" s="98"/>
      <c r="H40" s="98"/>
      <c r="I40" s="98"/>
    </row>
    <row r="41" spans="1:13" ht="12.75" x14ac:dyDescent="0.2">
      <c r="A41" s="98" t="s">
        <v>48</v>
      </c>
      <c r="B41" s="14" t="s">
        <v>60</v>
      </c>
      <c r="C41" s="98"/>
      <c r="D41" s="98"/>
      <c r="E41" s="100" t="s">
        <v>154</v>
      </c>
      <c r="F41" s="98" t="s">
        <v>156</v>
      </c>
      <c r="G41" s="98"/>
      <c r="H41" s="98"/>
      <c r="I41" s="98"/>
    </row>
    <row r="42" spans="1:13" ht="12.75" x14ac:dyDescent="0.2">
      <c r="A42" s="98" t="s">
        <v>90</v>
      </c>
      <c r="B42" s="14" t="s">
        <v>92</v>
      </c>
      <c r="C42" s="98"/>
      <c r="D42" s="98"/>
      <c r="E42" s="98" t="s">
        <v>48</v>
      </c>
      <c r="F42" s="98" t="s">
        <v>95</v>
      </c>
      <c r="G42" s="98"/>
      <c r="H42" s="98"/>
      <c r="I42" s="98"/>
    </row>
    <row r="43" spans="1:13" ht="12.75" x14ac:dyDescent="0.2">
      <c r="A43" s="98" t="s">
        <v>91</v>
      </c>
      <c r="B43" s="14" t="s">
        <v>93</v>
      </c>
      <c r="C43" s="98"/>
      <c r="D43" s="98"/>
      <c r="E43" s="98" t="s">
        <v>47</v>
      </c>
      <c r="F43" s="98" t="s">
        <v>155</v>
      </c>
      <c r="G43" s="98"/>
      <c r="H43" s="98"/>
      <c r="I43" s="98"/>
      <c r="M43" s="11" t="s">
        <v>32</v>
      </c>
    </row>
    <row r="44" spans="1:13" ht="12.75" x14ac:dyDescent="0.2">
      <c r="A44" s="98" t="s">
        <v>150</v>
      </c>
      <c r="B44" s="14" t="s">
        <v>157</v>
      </c>
      <c r="C44" s="98"/>
      <c r="D44" s="98"/>
      <c r="E44" s="100" t="s">
        <v>96</v>
      </c>
      <c r="F44" s="98" t="s">
        <v>97</v>
      </c>
      <c r="G44" s="98"/>
      <c r="H44" s="98"/>
      <c r="I44" s="98"/>
    </row>
    <row r="45" spans="1:13" ht="12.75" x14ac:dyDescent="0.2">
      <c r="A45" s="98"/>
      <c r="B45" s="98"/>
      <c r="C45" s="98"/>
      <c r="D45" s="98"/>
      <c r="E45" s="98" t="s">
        <v>29</v>
      </c>
      <c r="F45" s="98" t="s">
        <v>98</v>
      </c>
      <c r="G45" s="98"/>
      <c r="H45" s="98"/>
      <c r="I45" s="98"/>
    </row>
    <row r="46" spans="1:13" ht="12.75" x14ac:dyDescent="0.2">
      <c r="E46" s="98" t="s">
        <v>94</v>
      </c>
      <c r="F46" s="98" t="s">
        <v>99</v>
      </c>
      <c r="G46" s="98"/>
      <c r="H46" s="98"/>
      <c r="I46" s="98"/>
    </row>
  </sheetData>
  <mergeCells count="21">
    <mergeCell ref="H16:H17"/>
    <mergeCell ref="I16:I17"/>
    <mergeCell ref="J16:J17"/>
    <mergeCell ref="K16:K17"/>
    <mergeCell ref="B33:C33"/>
    <mergeCell ref="D33:E33"/>
    <mergeCell ref="F33:G33"/>
    <mergeCell ref="H33:I33"/>
    <mergeCell ref="J33:K33"/>
    <mergeCell ref="B16:B17"/>
    <mergeCell ref="C16:C17"/>
    <mergeCell ref="D16:D17"/>
    <mergeCell ref="E16:E17"/>
    <mergeCell ref="F16:F17"/>
    <mergeCell ref="G16:G17"/>
    <mergeCell ref="J4:K4"/>
    <mergeCell ref="A4:A5"/>
    <mergeCell ref="B4:C4"/>
    <mergeCell ref="D4:E4"/>
    <mergeCell ref="F4:G4"/>
    <mergeCell ref="H4:I4"/>
  </mergeCells>
  <pageMargins left="0.31496062992125984" right="0.31496062992125984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22 23</vt:lpstr>
      <vt:lpstr>Inkl schema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Leanderson</dc:creator>
  <cp:lastModifiedBy>Chrinstin Johansson</cp:lastModifiedBy>
  <cp:lastPrinted>2022-06-09T13:57:08Z</cp:lastPrinted>
  <dcterms:created xsi:type="dcterms:W3CDTF">2019-06-04T09:52:15Z</dcterms:created>
  <dcterms:modified xsi:type="dcterms:W3CDTF">2022-08-25T12:55:20Z</dcterms:modified>
</cp:coreProperties>
</file>